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15.WEB\home\rongsec\public_html\hosmain\"/>
    </mc:Choice>
  </mc:AlternateContent>
  <xr:revisionPtr revIDLastSave="0" documentId="13_ncr:1_{CDF71C54-9C8E-4C55-ACF5-B23ABA1B76E2}" xr6:coauthVersionLast="45" xr6:coauthVersionMax="45" xr10:uidLastSave="{00000000-0000-0000-0000-000000000000}"/>
  <bookViews>
    <workbookView xWindow="45" yWindow="165" windowWidth="18720" windowHeight="14040" xr2:uid="{00000000-000D-0000-FFFF-FFFF00000000}"/>
  </bookViews>
  <sheets>
    <sheet name="mou2_63" sheetId="1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11" l="1"/>
  <c r="G38" i="11"/>
  <c r="G37" i="11" s="1"/>
  <c r="G39" i="11"/>
  <c r="G40" i="11"/>
  <c r="G41" i="11"/>
  <c r="D6" i="11"/>
  <c r="D43" i="11" s="1"/>
  <c r="G35" i="11"/>
  <c r="F33" i="11" s="1"/>
  <c r="G34" i="11"/>
  <c r="G30" i="11"/>
  <c r="G31" i="11"/>
  <c r="G32" i="11"/>
  <c r="G29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7" i="11"/>
  <c r="F28" i="11"/>
  <c r="D37" i="11"/>
  <c r="D28" i="11"/>
  <c r="D33" i="11"/>
  <c r="G28" i="11" l="1"/>
  <c r="G6" i="11"/>
  <c r="F6" i="11"/>
  <c r="F37" i="11"/>
  <c r="F43" i="11" s="1"/>
  <c r="G33" i="11"/>
  <c r="G43" i="11" s="1"/>
</calcChain>
</file>

<file path=xl/sharedStrings.xml><?xml version="1.0" encoding="utf-8"?>
<sst xmlns="http://schemas.openxmlformats.org/spreadsheetml/2006/main" count="53" uniqueCount="51">
  <si>
    <t xml:space="preserve">การประเมินประสิทธิภาพ (ร้อยละ 15) </t>
  </si>
  <si>
    <t>ผลการดำเนินงาน</t>
  </si>
  <si>
    <t>น้ำหนัก (ร้อยละ)</t>
  </si>
  <si>
    <t>ผลงานที่ได้</t>
  </si>
  <si>
    <t>คะแนนที่ได้</t>
  </si>
  <si>
    <t>คะแนนถ่วงน้ำหนัก</t>
  </si>
  <si>
    <t>ค่าคะแนนที่ได้</t>
  </si>
  <si>
    <t>% ของค่าคะแนน</t>
  </si>
  <si>
    <t>ตัวชี้วัดผลการปฏิบัติราชการ</t>
  </si>
  <si>
    <t>ร้อยละหญิงตั้งครรภ์ได้รับการฝากครรภ์ครั้งแรกก่อนหรือเท่ากับ 12 สัปดาห์</t>
  </si>
  <si>
    <t>ร้อยละหญิงตั้งครรภ์ได้รับบริการฝากครรภ์คุณภาพครบ 5 ครั้ง ตามเกณฑ์</t>
  </si>
  <si>
    <t>ร้อยละของเด็ก 0-5 ปีได้รับการเฝ้าระวังการเจริญเติบโต</t>
  </si>
  <si>
    <t>ร้อยละของเด็ก 0-5 ปี มีส่วนสูงดี รูปร่างสมส่วน</t>
  </si>
  <si>
    <t>ร้อยละศูนย์เด็กเล็กผ่านการประเมินมาตรฐานศูนย์เด็กเล็กคุณภาพ</t>
  </si>
  <si>
    <t>ร้อยละของเด็ก 3-5 ปี ที่ผู้ปกครองได้รับการฝึกทักษะการแปรงฟัน</t>
  </si>
  <si>
    <t>ร้อยละเด็กอายุ 3 ปี ปราศจากฟันผุ</t>
  </si>
  <si>
    <t>ร้อยละของเด็กอายุ 0-5 ปี มีพัฒนาการสมวัย</t>
  </si>
  <si>
    <t>ร้อยละความครอบคลุมของเด็กวัยเรียนได้รับการชั่งน้ำหนักและวัดส่วนสูง</t>
  </si>
  <si>
    <t>ร้อยละเด็กวัยเรียน 6-14 ปี สูงดีสมส่วน</t>
  </si>
  <si>
    <t>ร้อยละโรงเรียนประถมศึกษามีการดำเนินกิจกรรมแปรงฟันคุณภาพผ่านเกณฑ์</t>
  </si>
  <si>
    <t>ร้อยละของเด็กกลุ่มอายุ 12 ปี ฟันดีไม่ผุ (cavity free)</t>
  </si>
  <si>
    <t>อัตราการตั้งครรภ์ซ้ำในหญิงอายุ 15-19 ปี</t>
  </si>
  <si>
    <t>อัตราผู้ป่วยเบาหวานรายใหม่จากกลุ่มเสี่ยงเบาหวาน</t>
  </si>
  <si>
    <t>อัตราความดันโลหิตสูงรายใหม่จากกลุ่มเสี่ยงความดันโลหิตสูง</t>
  </si>
  <si>
    <t>ร้อยละของผู้เสพ ผู้ติดยาเสพติดเข้ารับการบำบัดฟื้นฟูในระบบสมัครใจในสถานพยาบาล (แบบผู้ป่วยนอก)</t>
  </si>
  <si>
    <t>ร้อยละของการบันทึกข้อมูลผู้เสพ ผู้ติดยาเสพติดที่เข้ารับการบำบัดในระบบรายงานข้อมูลการบำบัดรักษาและฟื้นฟูผู้ติดยาเสพติดของประเทศ (บสต.)</t>
  </si>
  <si>
    <t>ร้อยละของผู้สูงอายุได้รับบริการทางทันตกรรม</t>
  </si>
  <si>
    <t>ร้อยละของผู้สูงอายุที่มีฟันหลังแท้หรือเทียมใช้งานได้อย่างเหมาะสม 4 คู่สบขึ้นไป</t>
  </si>
  <si>
    <t>อัตราการคัดกรองเพื่อค้นหาผู้ป่วยวัณโรคในกลุ่มเสี่ยงต่อการป่วยเป็นวัณโรค</t>
  </si>
  <si>
    <t>อัตราการวินิจฉัยและขึ้นทะเบียนรักษาวัณโรค</t>
  </si>
  <si>
    <t>ระดับความสำเร็จของการดำเนินงานพัฒนาคุณภาพชีวิตระดับอำเภอ</t>
  </si>
  <si>
    <t>ร้อยละของร้านชำที่พบว่ามีการจำหน่ายยาปฏิชีวนะ</t>
  </si>
  <si>
    <t>ระดับความสำเร็จของโรงพยาบาลสังกัดกระทรวงสาธารณสุขมีคุณภาพมาตรฐานผ่านการรับรอง HA ขั้น 3</t>
  </si>
  <si>
    <t>ร้อยละของ รพ.สต. ที่ผ่านเกณฑ์ระดับการพัฒนาคุณภาพ</t>
  </si>
  <si>
    <t>ผลการประเมินประสิทธิภาพการบริหารการเงินการคลัง Financial Administration Index : FAI ของ รพ.แม่ข่าย ผ่านตามเกณฑ์ที่กำหนด</t>
  </si>
  <si>
    <t>ร้อยละ ของสถานบริการ (รพสต.) ในความรับผิดชอบของ คปสอ. สามารถควบคุมกำกับการเบิกจ่าย ได้ตามแผนรายได้ค่าใช้จ่ายได้ตามเป้าหมายที่กำหนด</t>
  </si>
  <si>
    <t>ระดับคะแนนค่าเฉลี่ยหลักฐานเชิงประจักษ์ EB1-EB11 ของหน่วยงานในสังกัดกระทรวงสาธารณสุข ที่ผ่านการประเมินคุณธรรมและความโปร่งใส (ITA)</t>
  </si>
  <si>
    <t>ระดับความสำเร็จของการดำเนินงานสารสนเทศ</t>
  </si>
  <si>
    <t>ระดับความสำเร็จของการดำเนินงานพัฒนาองค์กรตามแนวทางการพัฒนาคุณภาพการบริหารจัดการภาครัฐ ของ สำนักงานสาธารณสุขอำเภอ</t>
  </si>
  <si>
    <t xml:space="preserve">ระดับความสำเร็จของหน่วยงานในการนำดัชนีความสุขของคนทำงาน (Happinometer) ไปใช้ </t>
  </si>
  <si>
    <t>ระดับความสำเร็จของบุคลากรในหน่วยงาน ที่มีระบบพัฒนากำลังคนตามเกณฑ์เป้าหมายที่กำหนด</t>
  </si>
  <si>
    <t xml:space="preserve">ผลการประเมินการปฏิบัติราชการตามคำรับรองการปฏิบัติราชการ หน่วยงานในสังกัดสำนักงานสาธารณสุขจังหวัดแพร่ </t>
  </si>
  <si>
    <t>รอบ 2 ประจำปีงบประมาณ 2561</t>
  </si>
  <si>
    <t xml:space="preserve">การประเมินประสิทธิผล (น้ำหนักร้อยละ 55) </t>
  </si>
  <si>
    <t>การประเมินคุณภาพการให้บริการ (ร้อยละ 10)</t>
  </si>
  <si>
    <t>การประเมินการพัฒนาองค์กร (น้ำหนักร้อยละ 20)</t>
  </si>
  <si>
    <t>ระดับ 4</t>
  </si>
  <si>
    <t>ขั้น 3</t>
  </si>
  <si>
    <t>คปสอ. ร้องกวาง</t>
  </si>
  <si>
    <t>ระดับ 5</t>
  </si>
  <si>
    <t>สรุปผลการประเมินตามตัวชี้วัด 4 มิติ รอบ 2 ปีงบประมาณ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</si>
</sst>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12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theme="8" tint="-0.249977111117893"/>
      <name val="TH SarabunPSK"/>
      <family val="2"/>
    </font>
    <font>
      <b/>
      <sz val="16"/>
      <color rgb="FF0000CC"/>
      <name val="TH Sarabun New"/>
      <charset val="222"/>
    </font>
    <font>
      <b/>
      <sz val="14"/>
      <color theme="1"/>
      <name val="TH Sarabun New"/>
      <family val="2"/>
    </font>
    <font>
      <sz val="16"/>
      <color rgb="FFFF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 applyBorder="1"/>
    <xf numFmtId="187" fontId="0" fillId="0" borderId="0" xfId="0" applyNumberFormat="1"/>
    <xf numFmtId="0" fontId="6" fillId="7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>
      <alignment horizontal="right" vertical="top"/>
    </xf>
    <xf numFmtId="0" fontId="6" fillId="7" borderId="0" xfId="0" applyFont="1" applyFill="1" applyBorder="1" applyAlignment="1">
      <alignment horizontal="left" vertical="top"/>
    </xf>
    <xf numFmtId="0" fontId="3" fillId="7" borderId="0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2" fontId="3" fillId="9" borderId="1" xfId="0" applyNumberFormat="1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right" vertical="top"/>
    </xf>
    <xf numFmtId="0" fontId="3" fillId="9" borderId="1" xfId="0" applyFont="1" applyFill="1" applyBorder="1"/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87" fontId="7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2" fontId="3" fillId="9" borderId="1" xfId="0" applyNumberFormat="1" applyFont="1" applyFill="1" applyBorder="1" applyAlignment="1">
      <alignment horizontal="right" vertical="top"/>
    </xf>
    <xf numFmtId="0" fontId="1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1" fillId="10" borderId="1" xfId="0" applyFont="1" applyFill="1" applyBorder="1" applyAlignment="1">
      <alignment horizontal="right" vertical="top"/>
    </xf>
    <xf numFmtId="0" fontId="11" fillId="1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/>
    <xf numFmtId="0" fontId="3" fillId="0" borderId="4" xfId="0" applyFont="1" applyBorder="1"/>
    <xf numFmtId="0" fontId="3" fillId="0" borderId="3" xfId="0" applyFont="1" applyBorder="1"/>
    <xf numFmtId="0" fontId="3" fillId="2" borderId="5" xfId="0" applyFont="1" applyFill="1" applyBorder="1"/>
    <xf numFmtId="0" fontId="3" fillId="7" borderId="5" xfId="0" applyFont="1" applyFill="1" applyBorder="1"/>
    <xf numFmtId="0" fontId="3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10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zoomScale="90" zoomScaleNormal="90" workbookViewId="0">
      <pane ySplit="6" topLeftCell="A42" activePane="bottomLeft" state="frozen"/>
      <selection activeCell="C1" sqref="C1"/>
      <selection pane="bottomLeft" activeCell="D52" sqref="D52"/>
    </sheetView>
  </sheetViews>
  <sheetFormatPr defaultRowHeight="14.25"/>
  <cols>
    <col min="1" max="2" width="4" customWidth="1"/>
    <col min="3" max="3" width="67.5" customWidth="1"/>
    <col min="4" max="4" width="12.75" customWidth="1"/>
    <col min="5" max="5" width="11.75" customWidth="1"/>
    <col min="6" max="6" width="10.125" customWidth="1"/>
    <col min="7" max="7" width="15.25" customWidth="1"/>
  </cols>
  <sheetData>
    <row r="1" spans="1:7" ht="21" hidden="1" customHeight="1">
      <c r="A1" s="44" t="s">
        <v>41</v>
      </c>
      <c r="B1" s="44"/>
      <c r="C1" s="44"/>
      <c r="D1" s="44"/>
      <c r="E1" s="44"/>
      <c r="F1" s="44"/>
      <c r="G1" s="44"/>
    </row>
    <row r="2" spans="1:7" ht="21" hidden="1" customHeight="1">
      <c r="A2" s="44" t="s">
        <v>42</v>
      </c>
      <c r="B2" s="44"/>
      <c r="C2" s="44"/>
      <c r="D2" s="44"/>
      <c r="E2" s="44"/>
      <c r="F2" s="44"/>
      <c r="G2" s="44"/>
    </row>
    <row r="3" spans="1:7" ht="24">
      <c r="A3" s="45" t="s">
        <v>48</v>
      </c>
      <c r="B3" s="46"/>
      <c r="C3" s="46"/>
      <c r="D3" s="46"/>
      <c r="E3" s="46"/>
      <c r="F3" s="46"/>
      <c r="G3" s="46"/>
    </row>
    <row r="4" spans="1:7" ht="21">
      <c r="A4" s="49" t="s">
        <v>8</v>
      </c>
      <c r="B4" s="49"/>
      <c r="C4" s="49"/>
      <c r="D4" s="47" t="s">
        <v>1</v>
      </c>
      <c r="E4" s="47"/>
      <c r="F4" s="47"/>
      <c r="G4" s="47"/>
    </row>
    <row r="5" spans="1:7" ht="21">
      <c r="A5" s="49"/>
      <c r="B5" s="49"/>
      <c r="C5" s="49"/>
      <c r="D5" s="7" t="s">
        <v>2</v>
      </c>
      <c r="E5" s="7" t="s">
        <v>3</v>
      </c>
      <c r="F5" s="8" t="s">
        <v>4</v>
      </c>
      <c r="G5" s="9" t="s">
        <v>5</v>
      </c>
    </row>
    <row r="6" spans="1:7" ht="23.25">
      <c r="A6" s="48" t="s">
        <v>43</v>
      </c>
      <c r="B6" s="48"/>
      <c r="C6" s="48"/>
      <c r="D6" s="10">
        <f>SUM(D7:D27)</f>
        <v>55</v>
      </c>
      <c r="E6" s="10"/>
      <c r="F6" s="10">
        <f>SUM(G7:G27)</f>
        <v>197</v>
      </c>
      <c r="G6" s="10">
        <f>SUM(G7:G27)/5</f>
        <v>39.4</v>
      </c>
    </row>
    <row r="7" spans="1:7" ht="24" customHeight="1">
      <c r="A7" s="38"/>
      <c r="B7" s="11">
        <v>1</v>
      </c>
      <c r="C7" s="12" t="s">
        <v>9</v>
      </c>
      <c r="D7" s="11">
        <v>1</v>
      </c>
      <c r="E7" s="13">
        <v>74.290000000000006</v>
      </c>
      <c r="F7" s="14">
        <v>5</v>
      </c>
      <c r="G7" s="11">
        <f>F7*D7</f>
        <v>5</v>
      </c>
    </row>
    <row r="8" spans="1:7" ht="21">
      <c r="A8" s="39"/>
      <c r="B8" s="11">
        <v>2</v>
      </c>
      <c r="C8" s="12" t="s">
        <v>10</v>
      </c>
      <c r="D8" s="11">
        <v>1</v>
      </c>
      <c r="E8" s="13">
        <v>52</v>
      </c>
      <c r="F8" s="14">
        <v>3</v>
      </c>
      <c r="G8" s="11">
        <f t="shared" ref="G8:G27" si="0">F8*D8</f>
        <v>3</v>
      </c>
    </row>
    <row r="9" spans="1:7" ht="21">
      <c r="A9" s="39"/>
      <c r="B9" s="11">
        <v>3</v>
      </c>
      <c r="C9" s="12" t="s">
        <v>11</v>
      </c>
      <c r="D9" s="11">
        <v>2</v>
      </c>
      <c r="E9" s="13">
        <v>93.58</v>
      </c>
      <c r="F9" s="14">
        <v>5</v>
      </c>
      <c r="G9" s="11">
        <f t="shared" si="0"/>
        <v>10</v>
      </c>
    </row>
    <row r="10" spans="1:7" ht="21">
      <c r="A10" s="39"/>
      <c r="B10" s="11">
        <v>4</v>
      </c>
      <c r="C10" s="12" t="s">
        <v>12</v>
      </c>
      <c r="D10" s="11">
        <v>2</v>
      </c>
      <c r="E10" s="13">
        <v>46.44</v>
      </c>
      <c r="F10" s="14">
        <v>3</v>
      </c>
      <c r="G10" s="11">
        <f t="shared" si="0"/>
        <v>6</v>
      </c>
    </row>
    <row r="11" spans="1:7" ht="21">
      <c r="A11" s="39"/>
      <c r="B11" s="11">
        <v>5</v>
      </c>
      <c r="C11" s="12" t="s">
        <v>13</v>
      </c>
      <c r="D11" s="11">
        <v>2</v>
      </c>
      <c r="E11" s="13">
        <v>96.3</v>
      </c>
      <c r="F11" s="14">
        <v>5</v>
      </c>
      <c r="G11" s="11">
        <f t="shared" si="0"/>
        <v>10</v>
      </c>
    </row>
    <row r="12" spans="1:7" ht="21">
      <c r="A12" s="39"/>
      <c r="B12" s="11">
        <v>6</v>
      </c>
      <c r="C12" s="12" t="s">
        <v>14</v>
      </c>
      <c r="D12" s="11">
        <v>1</v>
      </c>
      <c r="E12" s="13">
        <v>79.400000000000006</v>
      </c>
      <c r="F12" s="14">
        <v>5</v>
      </c>
      <c r="G12" s="11">
        <f t="shared" si="0"/>
        <v>5</v>
      </c>
    </row>
    <row r="13" spans="1:7" ht="21">
      <c r="A13" s="39"/>
      <c r="B13" s="11">
        <v>7</v>
      </c>
      <c r="C13" s="12" t="s">
        <v>15</v>
      </c>
      <c r="D13" s="11">
        <v>1</v>
      </c>
      <c r="E13" s="13">
        <v>71.599999999999994</v>
      </c>
      <c r="F13" s="14">
        <v>5</v>
      </c>
      <c r="G13" s="11">
        <f t="shared" si="0"/>
        <v>5</v>
      </c>
    </row>
    <row r="14" spans="1:7" ht="21">
      <c r="A14" s="39"/>
      <c r="B14" s="11">
        <v>8</v>
      </c>
      <c r="C14" s="12" t="s">
        <v>16</v>
      </c>
      <c r="D14" s="11">
        <v>2</v>
      </c>
      <c r="E14" s="13">
        <v>92.33</v>
      </c>
      <c r="F14" s="14">
        <v>5</v>
      </c>
      <c r="G14" s="11">
        <f t="shared" si="0"/>
        <v>10</v>
      </c>
    </row>
    <row r="15" spans="1:7" ht="21">
      <c r="A15" s="39"/>
      <c r="B15" s="11">
        <v>9</v>
      </c>
      <c r="C15" s="12" t="s">
        <v>17</v>
      </c>
      <c r="D15" s="11">
        <v>2</v>
      </c>
      <c r="E15" s="13">
        <v>84.55</v>
      </c>
      <c r="F15" s="14">
        <v>4</v>
      </c>
      <c r="G15" s="11">
        <f t="shared" si="0"/>
        <v>8</v>
      </c>
    </row>
    <row r="16" spans="1:7" ht="21">
      <c r="A16" s="39"/>
      <c r="B16" s="11">
        <v>10</v>
      </c>
      <c r="C16" s="12" t="s">
        <v>18</v>
      </c>
      <c r="D16" s="11">
        <v>1</v>
      </c>
      <c r="E16" s="13">
        <v>64.62</v>
      </c>
      <c r="F16" s="14">
        <v>3</v>
      </c>
      <c r="G16" s="11">
        <f t="shared" si="0"/>
        <v>3</v>
      </c>
    </row>
    <row r="17" spans="1:8" ht="21">
      <c r="A17" s="39"/>
      <c r="B17" s="11">
        <v>11</v>
      </c>
      <c r="C17" s="12" t="s">
        <v>19</v>
      </c>
      <c r="D17" s="11">
        <v>1</v>
      </c>
      <c r="E17" s="13">
        <v>85.7</v>
      </c>
      <c r="F17" s="14">
        <v>5</v>
      </c>
      <c r="G17" s="11">
        <f t="shared" si="0"/>
        <v>5</v>
      </c>
    </row>
    <row r="18" spans="1:8" ht="21">
      <c r="A18" s="39"/>
      <c r="B18" s="11">
        <v>12</v>
      </c>
      <c r="C18" s="12" t="s">
        <v>20</v>
      </c>
      <c r="D18" s="11">
        <v>1</v>
      </c>
      <c r="E18" s="13">
        <v>85.95</v>
      </c>
      <c r="F18" s="14">
        <v>5</v>
      </c>
      <c r="G18" s="11">
        <f t="shared" si="0"/>
        <v>5</v>
      </c>
    </row>
    <row r="19" spans="1:8" ht="21">
      <c r="A19" s="39"/>
      <c r="B19" s="11">
        <v>13</v>
      </c>
      <c r="C19" s="32" t="s">
        <v>21</v>
      </c>
      <c r="D19" s="11">
        <v>8</v>
      </c>
      <c r="E19" s="13">
        <v>35.29</v>
      </c>
      <c r="F19" s="35">
        <v>1</v>
      </c>
      <c r="G19" s="11">
        <f t="shared" si="0"/>
        <v>8</v>
      </c>
    </row>
    <row r="20" spans="1:8" ht="21">
      <c r="A20" s="39"/>
      <c r="B20" s="11">
        <v>14</v>
      </c>
      <c r="C20" s="33" t="s">
        <v>22</v>
      </c>
      <c r="D20" s="11">
        <v>4</v>
      </c>
      <c r="E20" s="13">
        <v>1.89</v>
      </c>
      <c r="F20" s="14">
        <v>5</v>
      </c>
      <c r="G20" s="11">
        <f t="shared" si="0"/>
        <v>20</v>
      </c>
    </row>
    <row r="21" spans="1:8" ht="21">
      <c r="A21" s="39"/>
      <c r="B21" s="11">
        <v>15</v>
      </c>
      <c r="C21" s="32" t="s">
        <v>23</v>
      </c>
      <c r="D21" s="11">
        <v>4</v>
      </c>
      <c r="E21" s="13">
        <v>5.09</v>
      </c>
      <c r="F21" s="35">
        <v>1</v>
      </c>
      <c r="G21" s="11">
        <f t="shared" si="0"/>
        <v>4</v>
      </c>
    </row>
    <row r="22" spans="1:8" ht="42">
      <c r="A22" s="39"/>
      <c r="B22" s="11">
        <v>16</v>
      </c>
      <c r="C22" s="12" t="s">
        <v>24</v>
      </c>
      <c r="D22" s="11">
        <v>5</v>
      </c>
      <c r="E22" s="13">
        <v>100</v>
      </c>
      <c r="F22" s="14">
        <v>5</v>
      </c>
      <c r="G22" s="11">
        <f t="shared" si="0"/>
        <v>25</v>
      </c>
    </row>
    <row r="23" spans="1:8" ht="42">
      <c r="A23" s="39"/>
      <c r="B23" s="11">
        <v>17</v>
      </c>
      <c r="C23" s="12" t="s">
        <v>25</v>
      </c>
      <c r="D23" s="11">
        <v>5</v>
      </c>
      <c r="E23" s="13">
        <v>100</v>
      </c>
      <c r="F23" s="14">
        <v>5</v>
      </c>
      <c r="G23" s="11">
        <f t="shared" si="0"/>
        <v>25</v>
      </c>
    </row>
    <row r="24" spans="1:8" ht="21">
      <c r="A24" s="39"/>
      <c r="B24" s="11">
        <v>18</v>
      </c>
      <c r="C24" s="12" t="s">
        <v>26</v>
      </c>
      <c r="D24" s="11">
        <v>1</v>
      </c>
      <c r="E24" s="13">
        <v>47.25</v>
      </c>
      <c r="F24" s="14">
        <v>5</v>
      </c>
      <c r="G24" s="11">
        <f t="shared" si="0"/>
        <v>5</v>
      </c>
    </row>
    <row r="25" spans="1:8" ht="21">
      <c r="A25" s="39"/>
      <c r="B25" s="11">
        <v>19</v>
      </c>
      <c r="C25" s="12" t="s">
        <v>27</v>
      </c>
      <c r="D25" s="11">
        <v>1</v>
      </c>
      <c r="E25" s="13">
        <v>80.52</v>
      </c>
      <c r="F25" s="14">
        <v>5</v>
      </c>
      <c r="G25" s="11">
        <f t="shared" si="0"/>
        <v>5</v>
      </c>
    </row>
    <row r="26" spans="1:8" ht="21">
      <c r="A26" s="39"/>
      <c r="B26" s="11">
        <v>20</v>
      </c>
      <c r="C26" s="12" t="s">
        <v>28</v>
      </c>
      <c r="D26" s="11">
        <v>5</v>
      </c>
      <c r="E26" s="15">
        <v>99.74</v>
      </c>
      <c r="F26" s="15">
        <v>5</v>
      </c>
      <c r="G26" s="11">
        <f t="shared" si="0"/>
        <v>25</v>
      </c>
    </row>
    <row r="27" spans="1:8" ht="21">
      <c r="A27" s="40"/>
      <c r="B27" s="11">
        <v>21</v>
      </c>
      <c r="C27" s="32" t="s">
        <v>29</v>
      </c>
      <c r="D27" s="11">
        <v>5</v>
      </c>
      <c r="E27" s="15">
        <v>116.16</v>
      </c>
      <c r="F27" s="34">
        <v>1</v>
      </c>
      <c r="G27" s="11">
        <f t="shared" si="0"/>
        <v>5</v>
      </c>
    </row>
    <row r="28" spans="1:8" ht="21">
      <c r="A28" s="41" t="s">
        <v>44</v>
      </c>
      <c r="B28" s="16"/>
      <c r="C28" s="17"/>
      <c r="D28" s="18">
        <f>SUM(D29:D32)</f>
        <v>10</v>
      </c>
      <c r="E28" s="18"/>
      <c r="F28" s="18">
        <f>SUM(G29:G32)</f>
        <v>42</v>
      </c>
      <c r="G28" s="18">
        <f>SUM(G29:G32)/5</f>
        <v>8.4</v>
      </c>
    </row>
    <row r="29" spans="1:8" ht="21">
      <c r="A29" s="38"/>
      <c r="B29" s="19">
        <v>22</v>
      </c>
      <c r="C29" s="12" t="s">
        <v>30</v>
      </c>
      <c r="D29" s="20">
        <v>2</v>
      </c>
      <c r="E29" s="14" t="s">
        <v>46</v>
      </c>
      <c r="F29" s="14">
        <v>4</v>
      </c>
      <c r="G29" s="11">
        <f>F29*D29</f>
        <v>8</v>
      </c>
    </row>
    <row r="30" spans="1:8" ht="21">
      <c r="A30" s="39"/>
      <c r="B30" s="19">
        <v>23</v>
      </c>
      <c r="C30" s="12" t="s">
        <v>31</v>
      </c>
      <c r="D30" s="20">
        <v>2</v>
      </c>
      <c r="E30" s="14">
        <v>7.65</v>
      </c>
      <c r="F30" s="14">
        <v>5</v>
      </c>
      <c r="G30" s="11">
        <f t="shared" ref="G30:G32" si="1">F30*D30</f>
        <v>10</v>
      </c>
      <c r="H30" s="1"/>
    </row>
    <row r="31" spans="1:8" ht="42">
      <c r="A31" s="39"/>
      <c r="B31" s="19">
        <v>24</v>
      </c>
      <c r="C31" s="12" t="s">
        <v>32</v>
      </c>
      <c r="D31" s="20">
        <v>3</v>
      </c>
      <c r="E31" s="14" t="s">
        <v>47</v>
      </c>
      <c r="F31" s="14">
        <v>3</v>
      </c>
      <c r="G31" s="11">
        <f t="shared" si="1"/>
        <v>9</v>
      </c>
    </row>
    <row r="32" spans="1:8" ht="21">
      <c r="A32" s="40"/>
      <c r="B32" s="19">
        <v>25</v>
      </c>
      <c r="C32" s="12" t="s">
        <v>33</v>
      </c>
      <c r="D32" s="20">
        <v>3</v>
      </c>
      <c r="E32" s="14">
        <v>31.25</v>
      </c>
      <c r="F32" s="14">
        <v>5</v>
      </c>
      <c r="G32" s="11">
        <f t="shared" si="1"/>
        <v>15</v>
      </c>
    </row>
    <row r="33" spans="1:7" ht="21">
      <c r="A33" s="42" t="s">
        <v>0</v>
      </c>
      <c r="B33" s="6"/>
      <c r="C33" s="3"/>
      <c r="D33" s="4">
        <f>SUM(D34:D36)</f>
        <v>15</v>
      </c>
      <c r="E33" s="4"/>
      <c r="F33" s="4">
        <f>SUM(G34:G36)</f>
        <v>65</v>
      </c>
      <c r="G33" s="4">
        <f>SUM(G34:G36)/5</f>
        <v>13</v>
      </c>
    </row>
    <row r="34" spans="1:7" ht="42">
      <c r="A34" s="38"/>
      <c r="B34" s="11">
        <v>26</v>
      </c>
      <c r="C34" s="12" t="s">
        <v>34</v>
      </c>
      <c r="D34" s="11">
        <v>5</v>
      </c>
      <c r="E34" s="31">
        <v>98</v>
      </c>
      <c r="F34" s="15">
        <v>5</v>
      </c>
      <c r="G34" s="11">
        <f>F34*D34</f>
        <v>25</v>
      </c>
    </row>
    <row r="35" spans="1:7" ht="42">
      <c r="A35" s="39"/>
      <c r="B35" s="11">
        <v>27</v>
      </c>
      <c r="C35" s="12" t="s">
        <v>35</v>
      </c>
      <c r="D35" s="11">
        <v>5</v>
      </c>
      <c r="E35" s="15">
        <v>67.650000000000006</v>
      </c>
      <c r="F35" s="15">
        <v>3</v>
      </c>
      <c r="G35" s="11">
        <f t="shared" ref="G35" si="2">F35*D35</f>
        <v>15</v>
      </c>
    </row>
    <row r="36" spans="1:7" ht="42">
      <c r="A36" s="40"/>
      <c r="B36" s="11">
        <v>28</v>
      </c>
      <c r="C36" s="12" t="s">
        <v>36</v>
      </c>
      <c r="D36" s="11">
        <v>5</v>
      </c>
      <c r="E36" s="15">
        <v>93.94</v>
      </c>
      <c r="F36" s="15">
        <v>5</v>
      </c>
      <c r="G36" s="11">
        <f>F36*D36</f>
        <v>25</v>
      </c>
    </row>
    <row r="37" spans="1:7" ht="21">
      <c r="A37" s="42" t="s">
        <v>45</v>
      </c>
      <c r="B37" s="6"/>
      <c r="C37" s="5"/>
      <c r="D37" s="4">
        <f>SUM(D38:D41)</f>
        <v>20</v>
      </c>
      <c r="E37" s="4"/>
      <c r="F37" s="4">
        <f>SUM(G38:G41)</f>
        <v>90</v>
      </c>
      <c r="G37" s="4">
        <f>SUM(G38:G41)/5</f>
        <v>18</v>
      </c>
    </row>
    <row r="38" spans="1:7" ht="21">
      <c r="A38" s="38"/>
      <c r="B38" s="21">
        <v>29</v>
      </c>
      <c r="C38" s="12" t="s">
        <v>37</v>
      </c>
      <c r="D38" s="11">
        <v>10</v>
      </c>
      <c r="E38" s="22" t="s">
        <v>46</v>
      </c>
      <c r="F38" s="15">
        <v>4</v>
      </c>
      <c r="G38" s="11">
        <f>D38*F38</f>
        <v>40</v>
      </c>
    </row>
    <row r="39" spans="1:7" ht="42">
      <c r="A39" s="39"/>
      <c r="B39" s="21">
        <v>30</v>
      </c>
      <c r="C39" s="12" t="s">
        <v>38</v>
      </c>
      <c r="D39" s="11">
        <v>4</v>
      </c>
      <c r="E39" s="22" t="s">
        <v>49</v>
      </c>
      <c r="F39" s="15">
        <v>5</v>
      </c>
      <c r="G39" s="11">
        <f t="shared" ref="G39:G41" si="3">D39*F39</f>
        <v>20</v>
      </c>
    </row>
    <row r="40" spans="1:7" ht="21">
      <c r="A40" s="39"/>
      <c r="B40" s="21">
        <v>31</v>
      </c>
      <c r="C40" s="12" t="s">
        <v>39</v>
      </c>
      <c r="D40" s="11">
        <v>3</v>
      </c>
      <c r="E40" s="22">
        <v>3.5</v>
      </c>
      <c r="F40" s="15">
        <v>5</v>
      </c>
      <c r="G40" s="11">
        <f t="shared" si="3"/>
        <v>15</v>
      </c>
    </row>
    <row r="41" spans="1:7" ht="42">
      <c r="A41" s="40"/>
      <c r="B41" s="36">
        <v>32</v>
      </c>
      <c r="C41" s="37" t="s">
        <v>40</v>
      </c>
      <c r="D41" s="11">
        <v>3</v>
      </c>
      <c r="E41" s="22"/>
      <c r="F41" s="15">
        <v>5</v>
      </c>
      <c r="G41" s="11">
        <f t="shared" si="3"/>
        <v>15</v>
      </c>
    </row>
    <row r="42" spans="1:7" ht="21">
      <c r="A42" s="43" t="s">
        <v>50</v>
      </c>
      <c r="B42" s="43"/>
      <c r="C42" s="43"/>
      <c r="D42" s="23" t="s">
        <v>2</v>
      </c>
      <c r="E42" s="24"/>
      <c r="F42" s="25" t="s">
        <v>6</v>
      </c>
      <c r="G42" s="26" t="s">
        <v>7</v>
      </c>
    </row>
    <row r="43" spans="1:7" ht="21">
      <c r="A43" s="43"/>
      <c r="B43" s="43"/>
      <c r="C43" s="43"/>
      <c r="D43" s="27">
        <f>D6+D28+D33+D37</f>
        <v>100</v>
      </c>
      <c r="E43" s="28"/>
      <c r="F43" s="29">
        <f>F37+F33+F28+F6</f>
        <v>394</v>
      </c>
      <c r="G43" s="30">
        <f>G37+G33+G28+G6</f>
        <v>78.8</v>
      </c>
    </row>
    <row r="45" spans="1:7">
      <c r="D45" s="2"/>
    </row>
    <row r="53" ht="0.75" customHeight="1"/>
    <row r="56" ht="0.75" customHeight="1"/>
    <row r="57" ht="0.75" customHeight="1"/>
    <row r="68" ht="27.75" customHeight="1"/>
  </sheetData>
  <mergeCells count="7">
    <mergeCell ref="A42:C43"/>
    <mergeCell ref="A2:G2"/>
    <mergeCell ref="A1:G1"/>
    <mergeCell ref="A3:G3"/>
    <mergeCell ref="D4:G4"/>
    <mergeCell ref="A6:C6"/>
    <mergeCell ref="A4:C5"/>
  </mergeCells>
  <pageMargins left="0.25" right="0.25" top="0.75" bottom="0.75" header="0.3" footer="0.3"/>
  <pageSetup paperSize="9" orientation="landscape" r:id="rId1"/>
  <ignoredErrors>
    <ignoredError sqref="G28 G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mou2_63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prdata</dc:creator>
  <cp:lastModifiedBy>IM-YIAM</cp:lastModifiedBy>
  <cp:lastPrinted>2018-04-25T03:56:24Z</cp:lastPrinted>
  <dcterms:created xsi:type="dcterms:W3CDTF">2018-03-22T02:01:44Z</dcterms:created>
  <dcterms:modified xsi:type="dcterms:W3CDTF">2020-11-27T01:54:54Z</dcterms:modified>
</cp:coreProperties>
</file>